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'Feuil1'!$A$1:$M$13</definedName>
  </definedNames>
  <calcPr fullCalcOnLoad="1"/>
</workbook>
</file>

<file path=xl/sharedStrings.xml><?xml version="1.0" encoding="utf-8"?>
<sst xmlns="http://schemas.openxmlformats.org/spreadsheetml/2006/main" count="17" uniqueCount="16">
  <si>
    <t>BV 1 MAIRIE</t>
  </si>
  <si>
    <t>BV 2 KERHUEL</t>
  </si>
  <si>
    <t>TOTAL</t>
  </si>
  <si>
    <t>INSCRITS</t>
  </si>
  <si>
    <t>BV 4  COMPLEXE SPORTIF 1</t>
  </si>
  <si>
    <t>BV 5  COMPLEXE SPORTIF 2</t>
  </si>
  <si>
    <t>BULLETINS NULS</t>
  </si>
  <si>
    <t>SUFFRAGES EXPRIMES</t>
  </si>
  <si>
    <t>BULLETINS BLANCS</t>
  </si>
  <si>
    <t>BV 3 CENTRE CULTUREL SAINT-PIERRE</t>
  </si>
  <si>
    <t>ABSTENTION</t>
  </si>
  <si>
    <t>PROCURATIONS</t>
  </si>
  <si>
    <t>JOSSO Sandrine</t>
  </si>
  <si>
    <t>MAHÉ Veronique</t>
  </si>
  <si>
    <t>VOTANTS ( EMARGEMENTS)</t>
  </si>
  <si>
    <t>VOTANTS (Enveloppe + bulletins)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</si>
</sst>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0.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40" fillId="0" borderId="10" xfId="0" applyFont="1" applyBorder="1" applyAlignment="1">
      <alignment horizontal="right" vertical="center"/>
    </xf>
    <xf numFmtId="0" fontId="40" fillId="0" borderId="11" xfId="0" applyFont="1" applyBorder="1" applyAlignment="1">
      <alignment horizontal="right" vertical="center"/>
    </xf>
    <xf numFmtId="10" fontId="40" fillId="0" borderId="11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40" fillId="0" borderId="12" xfId="0" applyFont="1" applyBorder="1" applyAlignment="1">
      <alignment horizontal="right" vertical="center"/>
    </xf>
    <xf numFmtId="10" fontId="40" fillId="0" borderId="13" xfId="0" applyNumberFormat="1" applyFont="1" applyBorder="1" applyAlignment="1">
      <alignment horizontal="right" vertical="center"/>
    </xf>
    <xf numFmtId="0" fontId="40" fillId="0" borderId="12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10" fontId="40" fillId="0" borderId="11" xfId="52" applyNumberFormat="1" applyFont="1" applyBorder="1" applyAlignment="1">
      <alignment horizontal="right" vertical="center"/>
    </xf>
    <xf numFmtId="0" fontId="40" fillId="0" borderId="10" xfId="0" applyFont="1" applyFill="1" applyBorder="1" applyAlignment="1">
      <alignment horizontal="right" vertical="center"/>
    </xf>
    <xf numFmtId="0" fontId="40" fillId="0" borderId="10" xfId="0" applyNumberFormat="1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10" fontId="40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0" fontId="40" fillId="0" borderId="16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0" fontId="40" fillId="0" borderId="0" xfId="0" applyNumberFormat="1" applyFont="1" applyFill="1" applyBorder="1" applyAlignment="1">
      <alignment horizontal="right"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0" fontId="40" fillId="0" borderId="19" xfId="0" applyFont="1" applyBorder="1" applyAlignment="1">
      <alignment vertical="center"/>
    </xf>
    <xf numFmtId="10" fontId="40" fillId="0" borderId="20" xfId="0" applyNumberFormat="1" applyFont="1" applyBorder="1" applyAlignment="1">
      <alignment horizontal="right" vertical="center"/>
    </xf>
    <xf numFmtId="0" fontId="40" fillId="0" borderId="21" xfId="0" applyFont="1" applyBorder="1" applyAlignment="1">
      <alignment horizontal="right" vertical="center"/>
    </xf>
    <xf numFmtId="10" fontId="40" fillId="0" borderId="22" xfId="0" applyNumberFormat="1" applyFont="1" applyBorder="1" applyAlignment="1">
      <alignment horizontal="right" vertical="center"/>
    </xf>
    <xf numFmtId="0" fontId="40" fillId="0" borderId="21" xfId="0" applyNumberFormat="1" applyFont="1" applyBorder="1" applyAlignment="1">
      <alignment horizontal="right" vertical="center"/>
    </xf>
    <xf numFmtId="0" fontId="41" fillId="0" borderId="23" xfId="0" applyFont="1" applyBorder="1" applyAlignment="1">
      <alignment vertical="center"/>
    </xf>
    <xf numFmtId="10" fontId="40" fillId="0" borderId="24" xfId="0" applyNumberFormat="1" applyFont="1" applyFill="1" applyBorder="1" applyAlignment="1">
      <alignment vertical="center" wrapText="1"/>
    </xf>
    <xf numFmtId="10" fontId="40" fillId="0" borderId="25" xfId="0" applyNumberFormat="1" applyFont="1" applyFill="1" applyBorder="1" applyAlignment="1">
      <alignment vertical="center" wrapText="1"/>
    </xf>
    <xf numFmtId="0" fontId="40" fillId="0" borderId="10" xfId="0" applyFont="1" applyBorder="1" applyAlignment="1" quotePrefix="1">
      <alignment horizontal="right" vertical="center"/>
    </xf>
    <xf numFmtId="0" fontId="41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124" zoomScaleNormal="124" zoomScaleSheetLayoutView="80" workbookViewId="0" topLeftCell="A1">
      <selection activeCell="F13" sqref="F13"/>
    </sheetView>
  </sheetViews>
  <sheetFormatPr defaultColWidth="11.421875" defaultRowHeight="15"/>
  <cols>
    <col min="1" max="1" width="38.8515625" style="0" customWidth="1"/>
    <col min="2" max="6" width="8.57421875" style="0" customWidth="1"/>
    <col min="7" max="7" width="10.00390625" style="0" bestFit="1" customWidth="1"/>
    <col min="8" max="11" width="8.57421875" style="0" customWidth="1"/>
    <col min="12" max="13" width="10.140625" style="0" customWidth="1"/>
  </cols>
  <sheetData>
    <row r="1" spans="1:13" ht="51" customHeight="1">
      <c r="A1" s="18"/>
      <c r="B1" s="30" t="s">
        <v>0</v>
      </c>
      <c r="C1" s="30"/>
      <c r="D1" s="30" t="s">
        <v>1</v>
      </c>
      <c r="E1" s="30"/>
      <c r="F1" s="31" t="s">
        <v>9</v>
      </c>
      <c r="G1" s="31"/>
      <c r="H1" s="31" t="s">
        <v>4</v>
      </c>
      <c r="I1" s="31"/>
      <c r="J1" s="31" t="s">
        <v>5</v>
      </c>
      <c r="K1" s="31"/>
      <c r="L1" s="30" t="s">
        <v>2</v>
      </c>
      <c r="M1" s="30"/>
    </row>
    <row r="2" spans="1:13" ht="30" customHeight="1">
      <c r="A2" s="19" t="s">
        <v>3</v>
      </c>
      <c r="B2" s="1">
        <v>910</v>
      </c>
      <c r="C2" s="2"/>
      <c r="D2" s="1">
        <v>802</v>
      </c>
      <c r="E2" s="2"/>
      <c r="F2" s="1">
        <v>1009</v>
      </c>
      <c r="G2" s="2"/>
      <c r="H2" s="1">
        <v>1011</v>
      </c>
      <c r="I2" s="2"/>
      <c r="J2" s="1">
        <v>1054</v>
      </c>
      <c r="K2" s="2"/>
      <c r="L2" s="1">
        <f>B2+D2+F2+H2+J2</f>
        <v>4786</v>
      </c>
      <c r="M2" s="2"/>
    </row>
    <row r="3" spans="1:13" ht="30" customHeight="1">
      <c r="A3" s="19" t="s">
        <v>11</v>
      </c>
      <c r="B3" s="1">
        <v>20</v>
      </c>
      <c r="C3" s="2"/>
      <c r="D3" s="1">
        <v>17</v>
      </c>
      <c r="E3" s="2"/>
      <c r="F3" s="1">
        <v>29</v>
      </c>
      <c r="G3" s="2"/>
      <c r="H3" s="29">
        <v>40</v>
      </c>
      <c r="I3" s="2"/>
      <c r="J3" s="1">
        <v>22</v>
      </c>
      <c r="K3" s="2"/>
      <c r="L3" s="1">
        <f>B3+D3+F3+H3+J3</f>
        <v>128</v>
      </c>
      <c r="M3" s="2"/>
    </row>
    <row r="4" spans="1:13" ht="30" customHeight="1">
      <c r="A4" s="19" t="s">
        <v>14</v>
      </c>
      <c r="B4" s="1">
        <v>477</v>
      </c>
      <c r="C4" s="3">
        <f>B4/B2</f>
        <v>0.5241758241758242</v>
      </c>
      <c r="D4" s="1">
        <v>423</v>
      </c>
      <c r="E4" s="3">
        <f>D4/D2</f>
        <v>0.527431421446384</v>
      </c>
      <c r="F4" s="1">
        <v>578</v>
      </c>
      <c r="G4" s="3">
        <f>F4/F2</f>
        <v>0.5728444003964321</v>
      </c>
      <c r="H4" s="11">
        <v>587</v>
      </c>
      <c r="I4" s="3">
        <f>H4/H2</f>
        <v>0.5806132542037586</v>
      </c>
      <c r="J4" s="1">
        <v>498</v>
      </c>
      <c r="K4" s="3">
        <f>J4/J2</f>
        <v>0.47248576850094876</v>
      </c>
      <c r="L4" s="1">
        <f>B4+D4+F4+H4+J4</f>
        <v>2563</v>
      </c>
      <c r="M4" s="3">
        <f>L4/L2</f>
        <v>0.5355202674467195</v>
      </c>
    </row>
    <row r="5" spans="1:13" ht="30" customHeight="1">
      <c r="A5" s="19" t="s">
        <v>15</v>
      </c>
      <c r="B5" s="1">
        <v>477</v>
      </c>
      <c r="C5" s="3">
        <f>B5/B2</f>
        <v>0.5241758241758242</v>
      </c>
      <c r="D5" s="1">
        <v>423</v>
      </c>
      <c r="E5" s="3">
        <f>D5/D2</f>
        <v>0.527431421446384</v>
      </c>
      <c r="F5" s="1">
        <v>578</v>
      </c>
      <c r="G5" s="3">
        <f>F5/F2</f>
        <v>0.5728444003964321</v>
      </c>
      <c r="H5" s="11">
        <v>587</v>
      </c>
      <c r="I5" s="3">
        <f>H5/H2</f>
        <v>0.5806132542037586</v>
      </c>
      <c r="J5" s="1">
        <v>498</v>
      </c>
      <c r="K5" s="3">
        <f>J5/J2</f>
        <v>0.47248576850094876</v>
      </c>
      <c r="L5" s="1">
        <f>B5+D5+F5+H5+J5</f>
        <v>2563</v>
      </c>
      <c r="M5" s="3">
        <f>L5/L2</f>
        <v>0.5355202674467195</v>
      </c>
    </row>
    <row r="6" spans="1:13" ht="30" customHeight="1">
      <c r="A6" s="19" t="s">
        <v>10</v>
      </c>
      <c r="B6" s="1">
        <f>B2-B4</f>
        <v>433</v>
      </c>
      <c r="C6" s="9">
        <f>B6/B2</f>
        <v>0.4758241758241758</v>
      </c>
      <c r="D6" s="1">
        <f>D2-D4</f>
        <v>379</v>
      </c>
      <c r="E6" s="9">
        <f>D6/D2</f>
        <v>0.47256857855361595</v>
      </c>
      <c r="F6" s="1">
        <f>F2-F4</f>
        <v>431</v>
      </c>
      <c r="G6" s="9">
        <f>F6/F2</f>
        <v>0.4271555996035679</v>
      </c>
      <c r="H6" s="1">
        <v>424</v>
      </c>
      <c r="I6" s="9">
        <f>H6/H2</f>
        <v>0.41938674579624136</v>
      </c>
      <c r="J6" s="1">
        <f>J2-J4</f>
        <v>556</v>
      </c>
      <c r="K6" s="9">
        <f>J6/J2</f>
        <v>0.5275142314990512</v>
      </c>
      <c r="L6" s="1">
        <f>L2-L4</f>
        <v>2223</v>
      </c>
      <c r="M6" s="9">
        <f>L6/L2</f>
        <v>0.4644797325532804</v>
      </c>
    </row>
    <row r="7" spans="1:13" ht="30" customHeight="1">
      <c r="A7" s="19" t="s">
        <v>8</v>
      </c>
      <c r="B7" s="1">
        <v>42</v>
      </c>
      <c r="C7" s="3">
        <f>B7/B4</f>
        <v>0.0880503144654088</v>
      </c>
      <c r="D7" s="1">
        <v>17</v>
      </c>
      <c r="E7" s="3">
        <f>D7/D4</f>
        <v>0.04018912529550828</v>
      </c>
      <c r="F7" s="1">
        <v>38</v>
      </c>
      <c r="G7" s="3">
        <f>F7/F4</f>
        <v>0.0657439446366782</v>
      </c>
      <c r="H7" s="1">
        <v>31</v>
      </c>
      <c r="I7" s="3">
        <f>H7/H4</f>
        <v>0.05281090289608177</v>
      </c>
      <c r="J7" s="1">
        <v>23</v>
      </c>
      <c r="K7" s="3">
        <f>J7/J4</f>
        <v>0.04618473895582329</v>
      </c>
      <c r="L7" s="1">
        <f>B7+D7+F7+H7+J7</f>
        <v>151</v>
      </c>
      <c r="M7" s="3">
        <f>L7/L4</f>
        <v>0.05891533359344518</v>
      </c>
    </row>
    <row r="8" spans="1:13" ht="30" customHeight="1">
      <c r="A8" s="20" t="s">
        <v>6</v>
      </c>
      <c r="B8" s="10">
        <v>11</v>
      </c>
      <c r="C8" s="3">
        <f>B8/B4</f>
        <v>0.023060796645702306</v>
      </c>
      <c r="D8" s="4">
        <v>11</v>
      </c>
      <c r="E8" s="3">
        <f>D8/D4</f>
        <v>0.026004728132387706</v>
      </c>
      <c r="F8" s="4">
        <v>9</v>
      </c>
      <c r="G8" s="3">
        <f>F8/F4</f>
        <v>0.015570934256055362</v>
      </c>
      <c r="H8" s="4">
        <v>11</v>
      </c>
      <c r="I8" s="3">
        <f>H8/H4</f>
        <v>0.018739352640545145</v>
      </c>
      <c r="J8" s="4">
        <v>8</v>
      </c>
      <c r="K8" s="3">
        <f>J8/J4</f>
        <v>0.01606425702811245</v>
      </c>
      <c r="L8" s="1">
        <f>B8+D8+F8+H8+J8</f>
        <v>50</v>
      </c>
      <c r="M8" s="3">
        <f>L8/L4</f>
        <v>0.019508388607101055</v>
      </c>
    </row>
    <row r="9" spans="1:13" ht="30" customHeight="1" thickBot="1">
      <c r="A9" s="21" t="s">
        <v>7</v>
      </c>
      <c r="B9" s="5">
        <f>B4-B8-B7</f>
        <v>424</v>
      </c>
      <c r="C9" s="6">
        <f>B9/B4</f>
        <v>0.8888888888888888</v>
      </c>
      <c r="D9" s="5">
        <f>D4-D7-D8</f>
        <v>395</v>
      </c>
      <c r="E9" s="6">
        <f>D9/D4</f>
        <v>0.933806146572104</v>
      </c>
      <c r="F9" s="5">
        <f>F4-F7-F8</f>
        <v>531</v>
      </c>
      <c r="G9" s="6">
        <f>F9/F4</f>
        <v>0.9186851211072664</v>
      </c>
      <c r="H9" s="7">
        <f>H4-H7-H8</f>
        <v>545</v>
      </c>
      <c r="I9" s="6">
        <f>H9/H4</f>
        <v>0.9284497444633731</v>
      </c>
      <c r="J9" s="5">
        <f>J4-J7-J8</f>
        <v>467</v>
      </c>
      <c r="K9" s="6">
        <f>J9/J4</f>
        <v>0.9377510040160643</v>
      </c>
      <c r="L9" s="5">
        <f>L4-L7-L8</f>
        <v>2362</v>
      </c>
      <c r="M9" s="6">
        <f>L9/L4</f>
        <v>0.9215762777994537</v>
      </c>
    </row>
    <row r="10" ht="30" customHeight="1"/>
    <row r="11" spans="1:13" ht="30" customHeight="1">
      <c r="A11" s="27" t="s">
        <v>12</v>
      </c>
      <c r="B11" s="1">
        <v>263</v>
      </c>
      <c r="C11" s="3">
        <f>B11/$B$9</f>
        <v>0.6202830188679245</v>
      </c>
      <c r="D11" s="1">
        <v>207</v>
      </c>
      <c r="E11" s="3">
        <f>D11/$D$9</f>
        <v>0.5240506329113924</v>
      </c>
      <c r="F11" s="1">
        <v>336</v>
      </c>
      <c r="G11" s="3">
        <f>F11/$F$9</f>
        <v>0.632768361581921</v>
      </c>
      <c r="H11" s="1">
        <v>350</v>
      </c>
      <c r="I11" s="3">
        <f>H11/$H$9</f>
        <v>0.6422018348623854</v>
      </c>
      <c r="J11" s="1">
        <v>233</v>
      </c>
      <c r="K11" s="3">
        <f>J11/$J$9</f>
        <v>0.4989293361884368</v>
      </c>
      <c r="L11" s="1">
        <f>B11+D11+F11+H11+J11</f>
        <v>1389</v>
      </c>
      <c r="M11" s="3">
        <f>L11/$L$9</f>
        <v>0.5880609652836579</v>
      </c>
    </row>
    <row r="12" spans="1:13" ht="30" customHeight="1" thickBot="1">
      <c r="A12" s="28" t="s">
        <v>13</v>
      </c>
      <c r="B12" s="12">
        <v>161</v>
      </c>
      <c r="C12" s="13">
        <f>B12/$B$9</f>
        <v>0.37971698113207547</v>
      </c>
      <c r="D12" s="12">
        <v>188</v>
      </c>
      <c r="E12" s="13">
        <f>D12/$D$9</f>
        <v>0.4759493670886076</v>
      </c>
      <c r="F12" s="12">
        <v>195</v>
      </c>
      <c r="G12" s="13">
        <f>F12/$F$9</f>
        <v>0.3672316384180791</v>
      </c>
      <c r="H12" s="12">
        <v>195</v>
      </c>
      <c r="I12" s="13">
        <f>H12/$H$9</f>
        <v>0.3577981651376147</v>
      </c>
      <c r="J12" s="12">
        <v>234</v>
      </c>
      <c r="K12" s="13">
        <f>J12/$J$9</f>
        <v>0.5010706638115632</v>
      </c>
      <c r="L12" s="12">
        <f>B12+D12+F12+H12+J12</f>
        <v>973</v>
      </c>
      <c r="M12" s="13">
        <f>L12/$L$9</f>
        <v>0.4119390347163421</v>
      </c>
    </row>
    <row r="13" spans="1:13" ht="30" customHeight="1" thickBot="1">
      <c r="A13" s="26" t="s">
        <v>2</v>
      </c>
      <c r="B13" s="23">
        <f>SUM(B11:B12)</f>
        <v>424</v>
      </c>
      <c r="C13" s="22">
        <f>B13/$B$9</f>
        <v>1</v>
      </c>
      <c r="D13" s="23">
        <f>SUM(D11:D12)</f>
        <v>395</v>
      </c>
      <c r="E13" s="24">
        <f>D13/$D$9</f>
        <v>1</v>
      </c>
      <c r="F13" s="23">
        <f>SUM(F11:F12)</f>
        <v>531</v>
      </c>
      <c r="G13" s="24">
        <f>F13/$F$9</f>
        <v>1</v>
      </c>
      <c r="H13" s="25">
        <f>SUM(H11:H12)</f>
        <v>545</v>
      </c>
      <c r="I13" s="24">
        <f>H13/$H$9</f>
        <v>1</v>
      </c>
      <c r="J13" s="23">
        <f>SUM(J11:J12)</f>
        <v>467</v>
      </c>
      <c r="K13" s="24">
        <f>J13/$J$9</f>
        <v>1</v>
      </c>
      <c r="L13" s="23">
        <f>SUM(L11:L12)</f>
        <v>2362</v>
      </c>
      <c r="M13" s="24">
        <f>L13/$L$9</f>
        <v>1</v>
      </c>
    </row>
    <row r="14" spans="5:13" ht="15">
      <c r="E14" s="8"/>
      <c r="G14" s="8"/>
      <c r="K14" s="14"/>
      <c r="L14" s="15"/>
      <c r="M14" s="14"/>
    </row>
    <row r="15" spans="11:13" ht="15">
      <c r="K15" s="16"/>
      <c r="L15" s="16"/>
      <c r="M15" s="17"/>
    </row>
    <row r="16" spans="11:13" ht="15">
      <c r="K16" s="16"/>
      <c r="L16" s="16"/>
      <c r="M16" s="16"/>
    </row>
    <row r="17" spans="11:13" ht="15">
      <c r="K17" s="16"/>
      <c r="L17" s="16"/>
      <c r="M17" s="16"/>
    </row>
    <row r="18" spans="11:13" ht="15">
      <c r="K18" s="16"/>
      <c r="L18" s="16"/>
      <c r="M18" s="16"/>
    </row>
    <row r="19" spans="11:13" ht="15">
      <c r="K19" s="16"/>
      <c r="L19" s="16"/>
      <c r="M19" s="16"/>
    </row>
    <row r="20" spans="11:13" ht="15">
      <c r="K20" s="16"/>
      <c r="L20" s="16"/>
      <c r="M20" s="16"/>
    </row>
  </sheetData>
  <sheetProtection/>
  <mergeCells count="6">
    <mergeCell ref="B1:C1"/>
    <mergeCell ref="D1:E1"/>
    <mergeCell ref="F1:G1"/>
    <mergeCell ref="L1:M1"/>
    <mergeCell ref="H1:I1"/>
    <mergeCell ref="J1:K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headerFooter>
    <oddHeader>&amp;CELECTIONS LEGISLATIVES
2E TOUR - 19 JUIN 2022
</oddHead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Magalil LE CARPEMTIER</dc:creator>
  <cp:keywords/>
  <dc:description/>
  <cp:lastModifiedBy>Veronique PALAIS</cp:lastModifiedBy>
  <cp:lastPrinted>2022-06-12T18:06:22Z</cp:lastPrinted>
  <dcterms:created xsi:type="dcterms:W3CDTF">2012-04-18T12:56:28Z</dcterms:created>
  <dcterms:modified xsi:type="dcterms:W3CDTF">2022-06-19T17:39:28Z</dcterms:modified>
  <cp:category/>
  <cp:version/>
  <cp:contentType/>
  <cp:contentStatus/>
</cp:coreProperties>
</file>